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ARKETING\WEB\Tabulky na web 2025\"/>
    </mc:Choice>
  </mc:AlternateContent>
  <xr:revisionPtr revIDLastSave="0" documentId="13_ncr:1_{2685D9D0-24B5-43A6-8E6B-2898FAC57835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rok 2025" sheetId="4" r:id="rId1"/>
  </sheets>
  <calcPr calcId="191029"/>
</workbook>
</file>

<file path=xl/calcChain.xml><?xml version="1.0" encoding="utf-8"?>
<calcChain xmlns="http://schemas.openxmlformats.org/spreadsheetml/2006/main">
  <c r="B100" i="4" l="1"/>
  <c r="B98" i="4" l="1"/>
  <c r="B102" i="4" l="1"/>
  <c r="B96" i="4"/>
  <c r="B89" i="4"/>
  <c r="B66" i="4"/>
  <c r="B91" i="4" l="1"/>
  <c r="C86" i="4" l="1"/>
</calcChain>
</file>

<file path=xl/sharedStrings.xml><?xml version="1.0" encoding="utf-8"?>
<sst xmlns="http://schemas.openxmlformats.org/spreadsheetml/2006/main" count="112" uniqueCount="110">
  <si>
    <t xml:space="preserve"> Dárce</t>
  </si>
  <si>
    <t>Hodnota daru v Kč</t>
  </si>
  <si>
    <t>Věcné dary</t>
  </si>
  <si>
    <t>CELKEM</t>
  </si>
  <si>
    <t>Dárce</t>
  </si>
  <si>
    <t>Věcný dar</t>
  </si>
  <si>
    <t>Finanční dary celkem</t>
  </si>
  <si>
    <t>Kasičky nadační</t>
  </si>
  <si>
    <t>DMS</t>
  </si>
  <si>
    <t xml:space="preserve">Celkem </t>
  </si>
  <si>
    <t>Celkem finanční dary</t>
  </si>
  <si>
    <t>Kompenzační dary</t>
  </si>
  <si>
    <t xml:space="preserve">Dary nad 5 000 Kč </t>
  </si>
  <si>
    <t>Dary do 5 000 Kč</t>
  </si>
  <si>
    <t>materiál pro dřevodílnu</t>
  </si>
  <si>
    <t>Kirchen Václav, MUDr.</t>
  </si>
  <si>
    <t>Vraj Pavel</t>
  </si>
  <si>
    <t>DHSV s.r.o.</t>
  </si>
  <si>
    <t>IT práce</t>
  </si>
  <si>
    <t>CELKEM PŘIJATÉ DARY k 30.6.2024</t>
  </si>
  <si>
    <t>Kovář Roman</t>
  </si>
  <si>
    <t>Machurek Tomáš, Mgr.</t>
  </si>
  <si>
    <t>Parma Pavel, Ing.</t>
  </si>
  <si>
    <t>Brindley James C.A.</t>
  </si>
  <si>
    <t>Cihlář Stanislav</t>
  </si>
  <si>
    <t>Mačugová Dagmar</t>
  </si>
  <si>
    <t>Toman Michal</t>
  </si>
  <si>
    <t>Rybenská Jana</t>
  </si>
  <si>
    <t>Miller Miloň, Ing.</t>
  </si>
  <si>
    <t>Matejov David</t>
  </si>
  <si>
    <t>Winkelhofer Jan</t>
  </si>
  <si>
    <t>Kocian Vladimír</t>
  </si>
  <si>
    <t>UNITED BAKERIES a.s.</t>
  </si>
  <si>
    <t>BAUHAUS k.s. - Pankrác</t>
  </si>
  <si>
    <t>Zrno zrnko</t>
  </si>
  <si>
    <t>Sabe</t>
  </si>
  <si>
    <t>pečivo</t>
  </si>
  <si>
    <t>medaile</t>
  </si>
  <si>
    <t>suroviny a občerstvení</t>
  </si>
  <si>
    <t>ČSOB, a.s.</t>
  </si>
  <si>
    <t>Aisa International</t>
  </si>
  <si>
    <t>Apoštolská nunciatura</t>
  </si>
  <si>
    <t>ARVAL CZ, s.r.o.</t>
  </si>
  <si>
    <t>Bramham Michael</t>
  </si>
  <si>
    <t>Brindley Kamila</t>
  </si>
  <si>
    <t>Citibank Europe PLC</t>
  </si>
  <si>
    <t>Coca-Cola HBC Česko a Slovensko, s.r.o.</t>
  </si>
  <si>
    <t>Curran Sean</t>
  </si>
  <si>
    <t>I.S.C. SPORTS s.r.o.</t>
  </si>
  <si>
    <t>Lopyreva Margarita</t>
  </si>
  <si>
    <t>Národní účetní rada</t>
  </si>
  <si>
    <t>Newtech s.r.o.</t>
  </si>
  <si>
    <t>Nietlis Daniela, Ing.</t>
  </si>
  <si>
    <t>platební brána NJÚ</t>
  </si>
  <si>
    <t>Pražská energetika, a. s.</t>
  </si>
  <si>
    <t>Globus ČR, v.o.s.</t>
  </si>
  <si>
    <t>cereální výrobky</t>
  </si>
  <si>
    <t>Emco spol. s r.o.</t>
  </si>
  <si>
    <t>PŘEHLED DÁRCŮ 2025</t>
  </si>
  <si>
    <t>Finanční dar v Kč</t>
  </si>
  <si>
    <t>Jaroslav Medřický</t>
  </si>
  <si>
    <t>grafické práce</t>
  </si>
  <si>
    <t>SABE, spol. s r.o.</t>
  </si>
  <si>
    <t>sportovní ceny</t>
  </si>
  <si>
    <t>KOLIMPEX s.r.o.</t>
  </si>
  <si>
    <t>sportovní předměty</t>
  </si>
  <si>
    <t>PŘEHLED PŘIJATÝCH VĚCNÝCH DARŮ;  stav k 31.12.2025</t>
  </si>
  <si>
    <t>Crocodille ČR, spol. s r.o.</t>
  </si>
  <si>
    <t>ACTIVA spol. s r.o.</t>
  </si>
  <si>
    <t>kancelářské a školní potřeby</t>
  </si>
  <si>
    <t>OZ Vyšehradská s.r.o.</t>
  </si>
  <si>
    <t>ovoce na Abilympiádu</t>
  </si>
  <si>
    <t>ovoce na Běh pro Jedličku</t>
  </si>
  <si>
    <t>Přehled přijatých darů nad 5.000,- Kč;  stav k 31.12.2025</t>
  </si>
  <si>
    <t>Filip Miroslav</t>
  </si>
  <si>
    <t>Hnilica Stanislav</t>
  </si>
  <si>
    <t>Knytlová Libuše, Ing.</t>
  </si>
  <si>
    <t>Kopřiva David</t>
  </si>
  <si>
    <t xml:space="preserve">Machová Zuzana </t>
  </si>
  <si>
    <t>Maierová Kateřina, Ing. Arch.</t>
  </si>
  <si>
    <t>Špička Jiří</t>
  </si>
  <si>
    <t>Jiříček Jaroslav, Ing.</t>
  </si>
  <si>
    <t>Sieklík Jindřich</t>
  </si>
  <si>
    <t>Běčák Ondřej, Mgr.</t>
  </si>
  <si>
    <t>Silmax, s.r.o.</t>
  </si>
  <si>
    <t>Smetana Zdeněk</t>
  </si>
  <si>
    <t>Farkas Miroslav</t>
  </si>
  <si>
    <t>Malý Jakub</t>
  </si>
  <si>
    <t>Jelínková Romana</t>
  </si>
  <si>
    <t>Oesterreicher Harry</t>
  </si>
  <si>
    <t>AGROKOMODITY</t>
  </si>
  <si>
    <t xml:space="preserve">Mikulecká Ivana, MUDr. </t>
  </si>
  <si>
    <t>EPOS OK, s.r.o.</t>
  </si>
  <si>
    <t>HEXONIC CZ s.r.o.</t>
  </si>
  <si>
    <t>Quantcom, a.s.</t>
  </si>
  <si>
    <t>OSA, z.s.</t>
  </si>
  <si>
    <t>SCOTT BADER</t>
  </si>
  <si>
    <t>D.A.S. právní ochrana, pobočka ERGO Versicherung AG pro ČR</t>
  </si>
  <si>
    <t>Hyan Eva Anna</t>
  </si>
  <si>
    <t>Conseq Investment Management</t>
  </si>
  <si>
    <t>ČSOB Aset Management</t>
  </si>
  <si>
    <t xml:space="preserve">Kongresové centrum Praha </t>
  </si>
  <si>
    <t>VEDLE JEDLE FEST (40% ze vstupného)</t>
  </si>
  <si>
    <t>Lesy České republiky</t>
  </si>
  <si>
    <t>VEŘEJNÉ SBÍRKY 2025</t>
  </si>
  <si>
    <t>platební brána Daruj správně</t>
  </si>
  <si>
    <t>PŘEHLED PŘIJATÝCH DARŮ v Kč;  stav k 31.12.2025</t>
  </si>
  <si>
    <t>Celkem</t>
  </si>
  <si>
    <t>občerstvení na festival</t>
  </si>
  <si>
    <t>Kateřina 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</si>
</sst>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9">
    <xf numFmtId="0" fontId="0" fillId="0" borderId="0" xfId="0"/>
    <xf numFmtId="4" fontId="11" fillId="0" borderId="24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1" fillId="0" borderId="7" xfId="0" applyFont="1" applyFill="1" applyBorder="1" applyAlignment="1">
      <alignment horizontal="center" vertical="center" wrapText="1"/>
    </xf>
    <xf numFmtId="4" fontId="1" fillId="0" borderId="15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2" borderId="21" xfId="0" applyFill="1" applyBorder="1" applyAlignment="1">
      <alignment vertical="center"/>
    </xf>
    <xf numFmtId="4" fontId="0" fillId="2" borderId="18" xfId="0" applyNumberFormat="1" applyFont="1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2" fontId="0" fillId="0" borderId="18" xfId="0" applyNumberFormat="1" applyFill="1" applyBorder="1" applyAlignment="1">
      <alignment vertical="center"/>
    </xf>
    <xf numFmtId="4" fontId="0" fillId="2" borderId="18" xfId="0" applyNumberFormat="1" applyFill="1" applyBorder="1" applyAlignment="1">
      <alignment vertical="center"/>
    </xf>
    <xf numFmtId="4" fontId="12" fillId="0" borderId="18" xfId="0" applyNumberFormat="1" applyFont="1" applyFill="1" applyBorder="1" applyAlignment="1">
      <alignment vertical="center"/>
    </xf>
    <xf numFmtId="4" fontId="0" fillId="0" borderId="18" xfId="0" applyNumberFormat="1" applyFill="1" applyBorder="1" applyAlignment="1">
      <alignment vertical="center"/>
    </xf>
    <xf numFmtId="0" fontId="0" fillId="0" borderId="21" xfId="0" applyBorder="1" applyAlignment="1">
      <alignment vertical="center"/>
    </xf>
    <xf numFmtId="2" fontId="0" fillId="0" borderId="18" xfId="0" applyNumberFormat="1" applyBorder="1" applyAlignment="1">
      <alignment vertical="center"/>
    </xf>
    <xf numFmtId="0" fontId="0" fillId="2" borderId="22" xfId="0" applyFill="1" applyBorder="1" applyAlignment="1">
      <alignment vertical="center"/>
    </xf>
    <xf numFmtId="14" fontId="7" fillId="2" borderId="0" xfId="0" applyNumberFormat="1" applyFont="1" applyFill="1" applyBorder="1" applyAlignment="1">
      <alignment horizontal="center" vertical="center"/>
    </xf>
    <xf numFmtId="14" fontId="8" fillId="2" borderId="0" xfId="0" applyNumberFormat="1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14" fontId="9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0" fillId="0" borderId="22" xfId="0" applyBorder="1" applyAlignment="1">
      <alignment vertical="center"/>
    </xf>
    <xf numFmtId="4" fontId="0" fillId="2" borderId="4" xfId="0" applyNumberForma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3" fillId="2" borderId="5" xfId="0" applyFont="1" applyFill="1" applyBorder="1" applyAlignment="1">
      <alignment vertical="center"/>
    </xf>
    <xf numFmtId="4" fontId="3" fillId="2" borderId="6" xfId="0" applyNumberFormat="1" applyFont="1" applyFill="1" applyBorder="1" applyAlignment="1">
      <alignment vertical="center"/>
    </xf>
    <xf numFmtId="0" fontId="4" fillId="7" borderId="5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4" fontId="3" fillId="7" borderId="6" xfId="0" applyNumberFormat="1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vertical="center"/>
    </xf>
    <xf numFmtId="2" fontId="10" fillId="0" borderId="28" xfId="0" applyNumberFormat="1" applyFont="1" applyFill="1" applyBorder="1" applyAlignment="1">
      <alignment horizontal="right" vertical="center"/>
    </xf>
    <xf numFmtId="0" fontId="10" fillId="0" borderId="21" xfId="0" applyFont="1" applyFill="1" applyBorder="1" applyAlignment="1">
      <alignment vertical="center"/>
    </xf>
    <xf numFmtId="0" fontId="10" fillId="0" borderId="18" xfId="0" applyFont="1" applyFill="1" applyBorder="1" applyAlignment="1">
      <alignment vertical="center"/>
    </xf>
    <xf numFmtId="4" fontId="10" fillId="0" borderId="24" xfId="0" applyNumberFormat="1" applyFont="1" applyFill="1" applyBorder="1" applyAlignment="1">
      <alignment vertical="center"/>
    </xf>
    <xf numFmtId="0" fontId="11" fillId="0" borderId="21" xfId="0" applyFont="1" applyFill="1" applyBorder="1" applyAlignment="1">
      <alignment horizontal="left" vertical="center" wrapText="1"/>
    </xf>
    <xf numFmtId="1" fontId="10" fillId="0" borderId="18" xfId="0" applyNumberFormat="1" applyFont="1" applyFill="1" applyBorder="1" applyAlignment="1">
      <alignment horizontal="left" vertical="center" wrapText="1"/>
    </xf>
    <xf numFmtId="4" fontId="11" fillId="0" borderId="11" xfId="0" applyNumberFormat="1" applyFont="1" applyFill="1" applyBorder="1" applyAlignment="1">
      <alignment horizontal="right" vertical="center" wrapText="1"/>
    </xf>
    <xf numFmtId="2" fontId="10" fillId="0" borderId="11" xfId="0" applyNumberFormat="1" applyFont="1" applyFill="1" applyBorder="1" applyAlignment="1">
      <alignment horizontal="right" vertical="center"/>
    </xf>
    <xf numFmtId="4" fontId="10" fillId="0" borderId="11" xfId="0" applyNumberFormat="1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10" fillId="0" borderId="17" xfId="0" applyFont="1" applyFill="1" applyBorder="1" applyAlignment="1">
      <alignment vertical="center"/>
    </xf>
    <xf numFmtId="4" fontId="10" fillId="0" borderId="15" xfId="0" applyNumberFormat="1" applyFont="1" applyFill="1" applyBorder="1" applyAlignment="1">
      <alignment vertical="center"/>
    </xf>
    <xf numFmtId="0" fontId="0" fillId="2" borderId="16" xfId="0" applyFont="1" applyFill="1" applyBorder="1" applyAlignment="1">
      <alignment vertical="center"/>
    </xf>
    <xf numFmtId="4" fontId="0" fillId="2" borderId="14" xfId="0" applyNumberFormat="1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/>
    </xf>
    <xf numFmtId="0" fontId="4" fillId="6" borderId="5" xfId="0" applyFont="1" applyFill="1" applyBorder="1" applyAlignment="1">
      <alignment vertical="center" wrapText="1"/>
    </xf>
    <xf numFmtId="3" fontId="5" fillId="6" borderId="6" xfId="0" applyNumberFormat="1" applyFont="1" applyFill="1" applyBorder="1" applyAlignment="1">
      <alignment vertical="center" wrapText="1"/>
    </xf>
    <xf numFmtId="3" fontId="3" fillId="0" borderId="0" xfId="0" applyNumberFormat="1" applyFont="1" applyBorder="1" applyAlignment="1">
      <alignment vertical="center"/>
    </xf>
    <xf numFmtId="0" fontId="5" fillId="0" borderId="16" xfId="0" applyFont="1" applyFill="1" applyBorder="1" applyAlignment="1">
      <alignment vertical="center" wrapText="1"/>
    </xf>
    <xf numFmtId="4" fontId="0" fillId="0" borderId="20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3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4" fontId="3" fillId="0" borderId="6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" fontId="0" fillId="2" borderId="2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vertical="center" wrapText="1"/>
    </xf>
    <xf numFmtId="4" fontId="0" fillId="2" borderId="4" xfId="0" applyNumberFormat="1" applyFont="1" applyFill="1" applyBorder="1" applyAlignment="1">
      <alignment vertical="center"/>
    </xf>
    <xf numFmtId="4" fontId="4" fillId="2" borderId="6" xfId="0" applyNumberFormat="1" applyFont="1" applyFill="1" applyBorder="1" applyAlignment="1">
      <alignment vertical="center" wrapText="1"/>
    </xf>
    <xf numFmtId="4" fontId="3" fillId="0" borderId="29" xfId="0" applyNumberFormat="1" applyFont="1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3" fillId="4" borderId="8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3" fillId="7" borderId="25" xfId="0" applyFont="1" applyFill="1" applyBorder="1" applyAlignment="1">
      <alignment horizontal="center" vertical="center"/>
    </xf>
    <xf numFmtId="0" fontId="3" fillId="7" borderId="26" xfId="0" applyFont="1" applyFill="1" applyBorder="1" applyAlignment="1">
      <alignment horizontal="center" vertical="center"/>
    </xf>
    <xf numFmtId="0" fontId="3" fillId="7" borderId="27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2"/>
  <sheetViews>
    <sheetView tabSelected="1" topLeftCell="A73" workbookViewId="0">
      <selection activeCell="B102" sqref="B102"/>
    </sheetView>
  </sheetViews>
  <sheetFormatPr defaultRowHeight="15" x14ac:dyDescent="0.25"/>
  <cols>
    <col min="1" max="1" width="56.140625" style="2" bestFit="1" customWidth="1"/>
    <col min="2" max="2" width="28.85546875" style="2" customWidth="1"/>
    <col min="3" max="3" width="18.140625" style="2" customWidth="1"/>
    <col min="4" max="4" width="11.42578125" style="2" bestFit="1" customWidth="1"/>
    <col min="5" max="5" width="36.5703125" style="2" bestFit="1" customWidth="1"/>
    <col min="6" max="6" width="12.140625" style="2" customWidth="1"/>
    <col min="7" max="7" width="27.140625" style="2" customWidth="1"/>
    <col min="8" max="8" width="23.5703125" style="2" customWidth="1"/>
    <col min="9" max="16384" width="9.140625" style="2"/>
  </cols>
  <sheetData>
    <row r="1" spans="1:2" x14ac:dyDescent="0.25">
      <c r="A1" s="68" t="s">
        <v>58</v>
      </c>
      <c r="B1" s="69"/>
    </row>
    <row r="2" spans="1:2" x14ac:dyDescent="0.25">
      <c r="A2" s="70" t="s">
        <v>73</v>
      </c>
      <c r="B2" s="71"/>
    </row>
    <row r="3" spans="1:2" ht="15.75" thickBot="1" x14ac:dyDescent="0.3">
      <c r="A3" s="3" t="s">
        <v>0</v>
      </c>
      <c r="B3" s="4" t="s">
        <v>59</v>
      </c>
    </row>
    <row r="4" spans="1:2" x14ac:dyDescent="0.25">
      <c r="A4" s="5" t="s">
        <v>103</v>
      </c>
      <c r="B4" s="8">
        <v>300000</v>
      </c>
    </row>
    <row r="5" spans="1:2" x14ac:dyDescent="0.25">
      <c r="A5" s="7" t="s">
        <v>54</v>
      </c>
      <c r="B5" s="8">
        <v>200000</v>
      </c>
    </row>
    <row r="6" spans="1:2" x14ac:dyDescent="0.25">
      <c r="A6" s="7" t="s">
        <v>99</v>
      </c>
      <c r="B6" s="8">
        <v>160000</v>
      </c>
    </row>
    <row r="7" spans="1:2" x14ac:dyDescent="0.25">
      <c r="A7" s="9" t="s">
        <v>102</v>
      </c>
      <c r="B7" s="10">
        <v>142705</v>
      </c>
    </row>
    <row r="8" spans="1:2" x14ac:dyDescent="0.25">
      <c r="A8" s="7" t="s">
        <v>101</v>
      </c>
      <c r="B8" s="11">
        <v>100000</v>
      </c>
    </row>
    <row r="9" spans="1:2" x14ac:dyDescent="0.25">
      <c r="A9" s="7" t="s">
        <v>21</v>
      </c>
      <c r="B9" s="12">
        <v>96000</v>
      </c>
    </row>
    <row r="10" spans="1:2" x14ac:dyDescent="0.25">
      <c r="A10" s="7" t="s">
        <v>100</v>
      </c>
      <c r="B10" s="11">
        <v>90000</v>
      </c>
    </row>
    <row r="11" spans="1:2" x14ac:dyDescent="0.25">
      <c r="A11" s="9" t="s">
        <v>53</v>
      </c>
      <c r="B11" s="13">
        <v>83647.749999999956</v>
      </c>
    </row>
    <row r="12" spans="1:2" x14ac:dyDescent="0.25">
      <c r="A12" s="14" t="s">
        <v>98</v>
      </c>
      <c r="B12" s="15">
        <v>61000</v>
      </c>
    </row>
    <row r="13" spans="1:2" x14ac:dyDescent="0.25">
      <c r="A13" s="7" t="s">
        <v>51</v>
      </c>
      <c r="B13" s="11">
        <v>60000</v>
      </c>
    </row>
    <row r="14" spans="1:2" x14ac:dyDescent="0.25">
      <c r="A14" s="7" t="s">
        <v>22</v>
      </c>
      <c r="B14" s="11">
        <v>57800</v>
      </c>
    </row>
    <row r="15" spans="1:2" x14ac:dyDescent="0.25">
      <c r="A15" s="7" t="s">
        <v>39</v>
      </c>
      <c r="B15" s="8">
        <v>55000</v>
      </c>
    </row>
    <row r="16" spans="1:2" x14ac:dyDescent="0.25">
      <c r="A16" s="7" t="s">
        <v>15</v>
      </c>
      <c r="B16" s="11">
        <v>51450</v>
      </c>
    </row>
    <row r="17" spans="1:2" x14ac:dyDescent="0.25">
      <c r="A17" s="7" t="s">
        <v>50</v>
      </c>
      <c r="B17" s="11">
        <v>50000</v>
      </c>
    </row>
    <row r="18" spans="1:2" x14ac:dyDescent="0.25">
      <c r="A18" s="7" t="s">
        <v>109</v>
      </c>
      <c r="B18" s="8">
        <v>40000</v>
      </c>
    </row>
    <row r="19" spans="1:2" x14ac:dyDescent="0.25">
      <c r="A19" s="14" t="s">
        <v>97</v>
      </c>
      <c r="B19" s="15">
        <v>40000</v>
      </c>
    </row>
    <row r="20" spans="1:2" x14ac:dyDescent="0.25">
      <c r="A20" s="7" t="s">
        <v>96</v>
      </c>
      <c r="B20" s="11">
        <v>39896.239999999998</v>
      </c>
    </row>
    <row r="21" spans="1:2" x14ac:dyDescent="0.25">
      <c r="A21" s="7" t="s">
        <v>23</v>
      </c>
      <c r="B21" s="11">
        <v>36000</v>
      </c>
    </row>
    <row r="22" spans="1:2" x14ac:dyDescent="0.25">
      <c r="A22" s="7" t="s">
        <v>48</v>
      </c>
      <c r="B22" s="11">
        <v>35000</v>
      </c>
    </row>
    <row r="23" spans="1:2" x14ac:dyDescent="0.25">
      <c r="A23" s="7" t="s">
        <v>47</v>
      </c>
      <c r="B23" s="11">
        <v>34000</v>
      </c>
    </row>
    <row r="24" spans="1:2" x14ac:dyDescent="0.25">
      <c r="A24" s="7" t="s">
        <v>95</v>
      </c>
      <c r="B24" s="11">
        <v>33000</v>
      </c>
    </row>
    <row r="25" spans="1:2" x14ac:dyDescent="0.25">
      <c r="A25" s="14" t="s">
        <v>42</v>
      </c>
      <c r="B25" s="15">
        <v>32500</v>
      </c>
    </row>
    <row r="26" spans="1:2" x14ac:dyDescent="0.25">
      <c r="A26" s="7" t="s">
        <v>93</v>
      </c>
      <c r="B26" s="12">
        <v>30000</v>
      </c>
    </row>
    <row r="27" spans="1:2" x14ac:dyDescent="0.25">
      <c r="A27" s="14" t="s">
        <v>94</v>
      </c>
      <c r="B27" s="15">
        <v>30000</v>
      </c>
    </row>
    <row r="28" spans="1:2" x14ac:dyDescent="0.25">
      <c r="A28" s="16" t="s">
        <v>105</v>
      </c>
      <c r="B28" s="67">
        <v>26387.45</v>
      </c>
    </row>
    <row r="29" spans="1:2" x14ac:dyDescent="0.25">
      <c r="A29" s="14" t="s">
        <v>92</v>
      </c>
      <c r="B29" s="15">
        <v>25000</v>
      </c>
    </row>
    <row r="30" spans="1:2" x14ac:dyDescent="0.25">
      <c r="A30" s="7" t="s">
        <v>24</v>
      </c>
      <c r="B30" s="11">
        <v>24000</v>
      </c>
    </row>
    <row r="31" spans="1:2" x14ac:dyDescent="0.25">
      <c r="A31" s="7" t="s">
        <v>25</v>
      </c>
      <c r="B31" s="11">
        <v>24000</v>
      </c>
    </row>
    <row r="32" spans="1:2" x14ac:dyDescent="0.25">
      <c r="A32" s="7" t="s">
        <v>26</v>
      </c>
      <c r="B32" s="11">
        <v>24000</v>
      </c>
    </row>
    <row r="33" spans="1:11" x14ac:dyDescent="0.25">
      <c r="A33" s="7" t="s">
        <v>44</v>
      </c>
      <c r="B33" s="11">
        <v>19000</v>
      </c>
    </row>
    <row r="34" spans="1:11" x14ac:dyDescent="0.25">
      <c r="A34" s="7" t="s">
        <v>20</v>
      </c>
      <c r="B34" s="11">
        <v>19000</v>
      </c>
    </row>
    <row r="35" spans="1:11" x14ac:dyDescent="0.25">
      <c r="A35" s="7" t="s">
        <v>28</v>
      </c>
      <c r="B35" s="11">
        <v>17175</v>
      </c>
    </row>
    <row r="36" spans="1:11" x14ac:dyDescent="0.25">
      <c r="A36" s="7" t="s">
        <v>90</v>
      </c>
      <c r="B36" s="8">
        <v>15000</v>
      </c>
    </row>
    <row r="37" spans="1:11" x14ac:dyDescent="0.25">
      <c r="A37" s="7" t="s">
        <v>46</v>
      </c>
      <c r="B37" s="11">
        <v>15000</v>
      </c>
    </row>
    <row r="38" spans="1:11" x14ac:dyDescent="0.25">
      <c r="A38" s="7" t="s">
        <v>91</v>
      </c>
      <c r="B38" s="11">
        <v>15000</v>
      </c>
    </row>
    <row r="39" spans="1:11" x14ac:dyDescent="0.25">
      <c r="A39" s="7" t="s">
        <v>89</v>
      </c>
      <c r="B39" s="11">
        <v>13500</v>
      </c>
    </row>
    <row r="40" spans="1:11" x14ac:dyDescent="0.25">
      <c r="A40" s="7" t="s">
        <v>40</v>
      </c>
      <c r="B40" s="11">
        <v>12500</v>
      </c>
    </row>
    <row r="41" spans="1:11" x14ac:dyDescent="0.25">
      <c r="A41" s="7" t="s">
        <v>41</v>
      </c>
      <c r="B41" s="11">
        <v>12500</v>
      </c>
    </row>
    <row r="42" spans="1:11" x14ac:dyDescent="0.25">
      <c r="A42" s="14" t="s">
        <v>30</v>
      </c>
      <c r="B42" s="15">
        <v>12000</v>
      </c>
    </row>
    <row r="43" spans="1:11" x14ac:dyDescent="0.25">
      <c r="A43" s="7" t="s">
        <v>88</v>
      </c>
      <c r="B43" s="11">
        <v>11700</v>
      </c>
    </row>
    <row r="44" spans="1:11" x14ac:dyDescent="0.25">
      <c r="A44" s="7" t="s">
        <v>16</v>
      </c>
      <c r="B44" s="11">
        <v>11200</v>
      </c>
    </row>
    <row r="45" spans="1:11" x14ac:dyDescent="0.25">
      <c r="A45" s="7" t="s">
        <v>31</v>
      </c>
      <c r="B45" s="11">
        <v>10000</v>
      </c>
    </row>
    <row r="46" spans="1:11" x14ac:dyDescent="0.25">
      <c r="A46" s="7" t="s">
        <v>87</v>
      </c>
      <c r="B46" s="11">
        <v>10000</v>
      </c>
    </row>
    <row r="47" spans="1:11" x14ac:dyDescent="0.25">
      <c r="A47" s="14" t="s">
        <v>29</v>
      </c>
      <c r="B47" s="15">
        <v>10000</v>
      </c>
    </row>
    <row r="48" spans="1:11" x14ac:dyDescent="0.25">
      <c r="A48" s="7" t="s">
        <v>27</v>
      </c>
      <c r="B48" s="11">
        <v>10000</v>
      </c>
      <c r="I48" s="17"/>
      <c r="J48" s="18"/>
      <c r="K48" s="19"/>
    </row>
    <row r="49" spans="1:11" x14ac:dyDescent="0.25">
      <c r="A49" s="7" t="s">
        <v>43</v>
      </c>
      <c r="B49" s="11">
        <v>7700</v>
      </c>
      <c r="I49" s="17"/>
      <c r="J49" s="20"/>
      <c r="K49" s="19"/>
    </row>
    <row r="50" spans="1:11" x14ac:dyDescent="0.25">
      <c r="A50" s="7" t="s">
        <v>49</v>
      </c>
      <c r="B50" s="11">
        <v>7162</v>
      </c>
      <c r="I50" s="17"/>
      <c r="J50" s="18"/>
      <c r="K50" s="19"/>
    </row>
    <row r="51" spans="1:11" x14ac:dyDescent="0.25">
      <c r="A51" s="7" t="s">
        <v>86</v>
      </c>
      <c r="B51" s="11">
        <v>6000</v>
      </c>
      <c r="I51" s="17"/>
      <c r="J51" s="20"/>
      <c r="K51" s="19"/>
    </row>
    <row r="52" spans="1:11" x14ac:dyDescent="0.25">
      <c r="A52" s="14" t="s">
        <v>84</v>
      </c>
      <c r="B52" s="15">
        <v>6000</v>
      </c>
      <c r="I52" s="21"/>
      <c r="J52" s="21"/>
      <c r="K52" s="21"/>
    </row>
    <row r="53" spans="1:11" x14ac:dyDescent="0.25">
      <c r="A53" s="7" t="s">
        <v>85</v>
      </c>
      <c r="B53" s="11">
        <v>6000</v>
      </c>
      <c r="I53" s="21"/>
      <c r="J53" s="21"/>
      <c r="K53" s="21"/>
    </row>
    <row r="54" spans="1:11" x14ac:dyDescent="0.25">
      <c r="A54" s="7" t="s">
        <v>82</v>
      </c>
      <c r="B54" s="11">
        <v>5860</v>
      </c>
      <c r="I54" s="21"/>
      <c r="J54" s="21"/>
      <c r="K54" s="21"/>
    </row>
    <row r="55" spans="1:11" x14ac:dyDescent="0.25">
      <c r="A55" s="14" t="s">
        <v>52</v>
      </c>
      <c r="B55" s="15">
        <v>5600</v>
      </c>
    </row>
    <row r="56" spans="1:11" x14ac:dyDescent="0.25">
      <c r="A56" s="7" t="s">
        <v>45</v>
      </c>
      <c r="B56" s="11">
        <v>5555</v>
      </c>
    </row>
    <row r="57" spans="1:11" x14ac:dyDescent="0.25">
      <c r="A57" s="7" t="s">
        <v>83</v>
      </c>
      <c r="B57" s="11">
        <v>5500</v>
      </c>
    </row>
    <row r="58" spans="1:11" x14ac:dyDescent="0.25">
      <c r="A58" s="7" t="s">
        <v>81</v>
      </c>
      <c r="B58" s="11">
        <v>5400</v>
      </c>
    </row>
    <row r="59" spans="1:11" x14ac:dyDescent="0.25">
      <c r="A59" s="14" t="s">
        <v>74</v>
      </c>
      <c r="B59" s="15">
        <v>5000</v>
      </c>
      <c r="D59" s="22"/>
    </row>
    <row r="60" spans="1:11" x14ac:dyDescent="0.25">
      <c r="A60" s="7" t="s">
        <v>75</v>
      </c>
      <c r="B60" s="11">
        <v>5000</v>
      </c>
    </row>
    <row r="61" spans="1:11" x14ac:dyDescent="0.25">
      <c r="A61" s="14" t="s">
        <v>76</v>
      </c>
      <c r="B61" s="15">
        <v>5000</v>
      </c>
    </row>
    <row r="62" spans="1:11" ht="15" customHeight="1" x14ac:dyDescent="0.25">
      <c r="A62" s="7" t="s">
        <v>77</v>
      </c>
      <c r="B62" s="11">
        <v>5000</v>
      </c>
    </row>
    <row r="63" spans="1:11" x14ac:dyDescent="0.25">
      <c r="A63" s="14" t="s">
        <v>78</v>
      </c>
      <c r="B63" s="15">
        <v>5000</v>
      </c>
    </row>
    <row r="64" spans="1:11" x14ac:dyDescent="0.25">
      <c r="A64" s="7" t="s">
        <v>79</v>
      </c>
      <c r="B64" s="11">
        <v>5000</v>
      </c>
    </row>
    <row r="65" spans="1:4" ht="15.75" thickBot="1" x14ac:dyDescent="0.3">
      <c r="A65" s="23" t="s">
        <v>80</v>
      </c>
      <c r="B65" s="24">
        <v>5000</v>
      </c>
      <c r="D65" s="25"/>
    </row>
    <row r="66" spans="1:4" ht="15.75" thickBot="1" x14ac:dyDescent="0.3">
      <c r="A66" s="26" t="s">
        <v>107</v>
      </c>
      <c r="B66" s="27">
        <f>SUM(B4:B65)</f>
        <v>2290738.44</v>
      </c>
    </row>
    <row r="69" spans="1:4" ht="15.75" thickBot="1" x14ac:dyDescent="0.3"/>
    <row r="70" spans="1:4" ht="15.75" thickBot="1" x14ac:dyDescent="0.3">
      <c r="A70" s="72" t="s">
        <v>66</v>
      </c>
      <c r="B70" s="73"/>
      <c r="C70" s="74"/>
    </row>
    <row r="71" spans="1:4" ht="15.75" thickBot="1" x14ac:dyDescent="0.3">
      <c r="A71" s="28" t="s">
        <v>4</v>
      </c>
      <c r="B71" s="29" t="s">
        <v>5</v>
      </c>
      <c r="C71" s="30" t="s">
        <v>1</v>
      </c>
    </row>
    <row r="72" spans="1:4" x14ac:dyDescent="0.25">
      <c r="A72" s="31" t="s">
        <v>68</v>
      </c>
      <c r="B72" s="32" t="s">
        <v>69</v>
      </c>
      <c r="C72" s="33">
        <v>20005.900000000001</v>
      </c>
    </row>
    <row r="73" spans="1:4" x14ac:dyDescent="0.25">
      <c r="A73" s="34" t="s">
        <v>33</v>
      </c>
      <c r="B73" s="35" t="s">
        <v>14</v>
      </c>
      <c r="C73" s="36">
        <v>8399</v>
      </c>
    </row>
    <row r="74" spans="1:4" x14ac:dyDescent="0.25">
      <c r="A74" s="37" t="s">
        <v>67</v>
      </c>
      <c r="B74" s="38" t="s">
        <v>108</v>
      </c>
      <c r="C74" s="1">
        <v>6721</v>
      </c>
    </row>
    <row r="75" spans="1:4" x14ac:dyDescent="0.25">
      <c r="A75" s="34" t="s">
        <v>17</v>
      </c>
      <c r="B75" s="35" t="s">
        <v>18</v>
      </c>
      <c r="C75" s="36">
        <v>14520</v>
      </c>
    </row>
    <row r="76" spans="1:4" x14ac:dyDescent="0.25">
      <c r="A76" s="34" t="s">
        <v>57</v>
      </c>
      <c r="B76" s="35" t="s">
        <v>56</v>
      </c>
      <c r="C76" s="36">
        <v>3804.4</v>
      </c>
    </row>
    <row r="77" spans="1:4" x14ac:dyDescent="0.25">
      <c r="A77" s="34" t="s">
        <v>55</v>
      </c>
      <c r="B77" s="35" t="s">
        <v>38</v>
      </c>
      <c r="C77" s="36">
        <v>3500</v>
      </c>
    </row>
    <row r="78" spans="1:4" x14ac:dyDescent="0.25">
      <c r="A78" s="37" t="s">
        <v>60</v>
      </c>
      <c r="B78" s="38" t="s">
        <v>61</v>
      </c>
      <c r="C78" s="39">
        <v>6000</v>
      </c>
    </row>
    <row r="79" spans="1:4" x14ac:dyDescent="0.25">
      <c r="A79" s="37" t="s">
        <v>64</v>
      </c>
      <c r="B79" s="38" t="s">
        <v>65</v>
      </c>
      <c r="C79" s="39">
        <v>14759.58</v>
      </c>
    </row>
    <row r="80" spans="1:4" x14ac:dyDescent="0.25">
      <c r="A80" s="37" t="s">
        <v>70</v>
      </c>
      <c r="B80" s="35" t="s">
        <v>71</v>
      </c>
      <c r="C80" s="40">
        <v>1975.74</v>
      </c>
    </row>
    <row r="81" spans="1:5" x14ac:dyDescent="0.25">
      <c r="A81" s="37" t="s">
        <v>70</v>
      </c>
      <c r="B81" s="35" t="s">
        <v>72</v>
      </c>
      <c r="C81" s="40">
        <v>5077.2</v>
      </c>
    </row>
    <row r="82" spans="1:5" x14ac:dyDescent="0.25">
      <c r="A82" s="34" t="s">
        <v>35</v>
      </c>
      <c r="B82" s="35" t="s">
        <v>37</v>
      </c>
      <c r="C82" s="41">
        <v>2142</v>
      </c>
    </row>
    <row r="83" spans="1:5" x14ac:dyDescent="0.25">
      <c r="A83" s="37" t="s">
        <v>62</v>
      </c>
      <c r="B83" s="38" t="s">
        <v>63</v>
      </c>
      <c r="C83" s="39">
        <v>3186</v>
      </c>
      <c r="E83" s="25"/>
    </row>
    <row r="84" spans="1:5" x14ac:dyDescent="0.25">
      <c r="A84" s="34" t="s">
        <v>32</v>
      </c>
      <c r="B84" s="35" t="s">
        <v>36</v>
      </c>
      <c r="C84" s="41">
        <v>2500</v>
      </c>
    </row>
    <row r="85" spans="1:5" ht="15.75" thickBot="1" x14ac:dyDescent="0.3">
      <c r="A85" s="42" t="s">
        <v>34</v>
      </c>
      <c r="B85" s="43" t="s">
        <v>36</v>
      </c>
      <c r="C85" s="44">
        <v>5500</v>
      </c>
    </row>
    <row r="86" spans="1:5" ht="15.75" thickBot="1" x14ac:dyDescent="0.3">
      <c r="A86" s="77" t="s">
        <v>3</v>
      </c>
      <c r="B86" s="78"/>
      <c r="C86" s="66">
        <f>SUM(C72:C85)</f>
        <v>98090.82</v>
      </c>
    </row>
    <row r="87" spans="1:5" ht="15.75" thickBot="1" x14ac:dyDescent="0.3"/>
    <row r="88" spans="1:5" ht="15.75" thickBot="1" x14ac:dyDescent="0.3">
      <c r="A88" s="75" t="s">
        <v>106</v>
      </c>
      <c r="B88" s="76"/>
    </row>
    <row r="89" spans="1:5" x14ac:dyDescent="0.25">
      <c r="A89" s="45" t="s">
        <v>12</v>
      </c>
      <c r="B89" s="46">
        <f>+B66</f>
        <v>2290738.44</v>
      </c>
      <c r="D89" s="25"/>
    </row>
    <row r="90" spans="1:5" ht="15.75" thickBot="1" x14ac:dyDescent="0.3">
      <c r="A90" s="47" t="s">
        <v>13</v>
      </c>
      <c r="B90" s="46">
        <v>552417.77999999991</v>
      </c>
    </row>
    <row r="91" spans="1:5" ht="15.75" thickBot="1" x14ac:dyDescent="0.3">
      <c r="A91" s="48" t="s">
        <v>6</v>
      </c>
      <c r="B91" s="49">
        <f>SUM(B89:B90)</f>
        <v>2843156.2199999997</v>
      </c>
    </row>
    <row r="92" spans="1:5" ht="15.75" thickBot="1" x14ac:dyDescent="0.3"/>
    <row r="93" spans="1:5" ht="15.75" thickBot="1" x14ac:dyDescent="0.3">
      <c r="A93" s="50" t="s">
        <v>104</v>
      </c>
      <c r="B93" s="51"/>
      <c r="C93" s="52"/>
    </row>
    <row r="94" spans="1:5" x14ac:dyDescent="0.25">
      <c r="A94" s="53" t="s">
        <v>7</v>
      </c>
      <c r="B94" s="54">
        <v>2212435</v>
      </c>
      <c r="C94" s="55"/>
      <c r="D94" s="56"/>
    </row>
    <row r="95" spans="1:5" ht="15.75" thickBot="1" x14ac:dyDescent="0.3">
      <c r="A95" s="57" t="s">
        <v>8</v>
      </c>
      <c r="B95" s="54">
        <v>54117</v>
      </c>
      <c r="C95" s="55"/>
      <c r="D95" s="56"/>
    </row>
    <row r="96" spans="1:5" ht="15.75" thickBot="1" x14ac:dyDescent="0.3">
      <c r="A96" s="58" t="s">
        <v>9</v>
      </c>
      <c r="B96" s="59">
        <f>SUM(B94:B95)</f>
        <v>2266552</v>
      </c>
      <c r="D96" s="6"/>
      <c r="E96" s="25"/>
    </row>
    <row r="97" spans="1:5" ht="15.75" thickBot="1" x14ac:dyDescent="0.3">
      <c r="E97" s="25"/>
    </row>
    <row r="98" spans="1:5" ht="15.75" thickBot="1" x14ac:dyDescent="0.3">
      <c r="A98" s="60" t="s">
        <v>10</v>
      </c>
      <c r="B98" s="59">
        <f>B91+B96</f>
        <v>5109708.22</v>
      </c>
      <c r="C98" s="25"/>
    </row>
    <row r="99" spans="1:5" ht="15.75" thickBot="1" x14ac:dyDescent="0.3"/>
    <row r="100" spans="1:5" x14ac:dyDescent="0.25">
      <c r="A100" s="61" t="s">
        <v>2</v>
      </c>
      <c r="B100" s="62">
        <f>+C86</f>
        <v>98090.82</v>
      </c>
    </row>
    <row r="101" spans="1:5" ht="15.75" thickBot="1" x14ac:dyDescent="0.3">
      <c r="A101" s="63" t="s">
        <v>11</v>
      </c>
      <c r="B101" s="64">
        <v>0</v>
      </c>
    </row>
    <row r="102" spans="1:5" ht="15.75" thickBot="1" x14ac:dyDescent="0.3">
      <c r="A102" s="60" t="s">
        <v>19</v>
      </c>
      <c r="B102" s="65">
        <f>B98+B100+B101</f>
        <v>5207799.04</v>
      </c>
    </row>
  </sheetData>
  <sortState ref="A73:C85">
    <sortCondition ref="A73:A85"/>
  </sortState>
  <mergeCells count="5">
    <mergeCell ref="A1:B1"/>
    <mergeCell ref="A2:B2"/>
    <mergeCell ref="A70:C70"/>
    <mergeCell ref="A88:B88"/>
    <mergeCell ref="A86:B86"/>
  </mergeCells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rok 2025</vt:lpstr>
    </vt:vector>
  </TitlesOfParts>
  <Company>JUS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asistent</dc:creator>
  <cp:lastModifiedBy>Reditelka</cp:lastModifiedBy>
  <cp:lastPrinted>2021-08-27T09:06:44Z</cp:lastPrinted>
  <dcterms:created xsi:type="dcterms:W3CDTF">2014-04-05T13:51:51Z</dcterms:created>
  <dcterms:modified xsi:type="dcterms:W3CDTF">2026-02-24T08:51:51Z</dcterms:modified>
</cp:coreProperties>
</file>